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Intranet\Vertretung Internet\"/>
    </mc:Choice>
  </mc:AlternateContent>
  <bookViews>
    <workbookView xWindow="0" yWindow="0" windowWidth="28800" windowHeight="12090"/>
  </bookViews>
  <sheets>
    <sheet name="Rechenblatt" sheetId="5" r:id="rId1"/>
    <sheet name="Rechenblatt Beispiel" sheetId="7"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5" l="1"/>
  <c r="E31" i="5"/>
  <c r="G36" i="5" l="1"/>
  <c r="G35" i="5"/>
  <c r="G34" i="5"/>
  <c r="G33" i="5"/>
  <c r="G32" i="5"/>
  <c r="G31" i="5"/>
  <c r="F31" i="5"/>
  <c r="H31" i="5"/>
  <c r="G31" i="7" l="1"/>
  <c r="K33" i="5" l="1"/>
  <c r="E31" i="7"/>
  <c r="F31" i="7" s="1"/>
  <c r="E33" i="5"/>
  <c r="E32" i="5"/>
  <c r="K36" i="7"/>
  <c r="J36" i="7"/>
  <c r="I36" i="7"/>
  <c r="H36" i="7"/>
  <c r="E36" i="7"/>
  <c r="F36" i="7" s="1"/>
  <c r="G36" i="7" s="1"/>
  <c r="K35" i="7"/>
  <c r="J35" i="7"/>
  <c r="I35" i="7"/>
  <c r="H35" i="7"/>
  <c r="E35" i="7"/>
  <c r="F35" i="7" s="1"/>
  <c r="G35" i="7" s="1"/>
  <c r="K34" i="7"/>
  <c r="J34" i="7"/>
  <c r="I34" i="7"/>
  <c r="H34" i="7"/>
  <c r="E34" i="7"/>
  <c r="F34" i="7" s="1"/>
  <c r="G34" i="7" s="1"/>
  <c r="E33" i="7"/>
  <c r="F33" i="7" s="1"/>
  <c r="E32" i="7"/>
  <c r="F32" i="7" s="1"/>
  <c r="C13" i="7"/>
  <c r="E36" i="5"/>
  <c r="E35" i="5"/>
  <c r="E34" i="5"/>
  <c r="H31" i="7" l="1"/>
  <c r="I31" i="7" s="1"/>
  <c r="J31" i="7" s="1"/>
  <c r="K31" i="7" s="1"/>
  <c r="G33" i="7"/>
  <c r="H33" i="7" s="1"/>
  <c r="I33" i="7" s="1"/>
  <c r="J33" i="7" s="1"/>
  <c r="K33" i="7" s="1"/>
  <c r="G32" i="7"/>
  <c r="H32" i="7" s="1"/>
  <c r="I32" i="7" s="1"/>
  <c r="J32" i="7" s="1"/>
  <c r="K32" i="7" s="1"/>
  <c r="F36" i="5"/>
  <c r="F35" i="5"/>
  <c r="F34" i="5"/>
  <c r="F33" i="5"/>
  <c r="F32" i="5"/>
  <c r="K35" i="5" l="1"/>
  <c r="K36" i="5"/>
  <c r="H32" i="5" l="1"/>
  <c r="H33" i="5"/>
  <c r="I31" i="5"/>
  <c r="J36" i="5"/>
  <c r="I36" i="5"/>
  <c r="H36" i="5"/>
  <c r="H35" i="5"/>
  <c r="I35" i="5" s="1"/>
  <c r="J35" i="5" s="1"/>
  <c r="H34" i="5" l="1"/>
  <c r="I34" i="5" s="1"/>
  <c r="J34" i="5" s="1"/>
  <c r="K34" i="5" s="1"/>
  <c r="I33" i="5"/>
  <c r="J33" i="5" s="1"/>
  <c r="J31" i="5" l="1"/>
  <c r="K31" i="5" s="1"/>
  <c r="I32" i="5"/>
  <c r="J32" i="5" s="1"/>
  <c r="K32" i="5" s="1"/>
</calcChain>
</file>

<file path=xl/sharedStrings.xml><?xml version="1.0" encoding="utf-8"?>
<sst xmlns="http://schemas.openxmlformats.org/spreadsheetml/2006/main" count="95" uniqueCount="45">
  <si>
    <t>Datum</t>
  </si>
  <si>
    <t>kN/m²</t>
  </si>
  <si>
    <t>°</t>
  </si>
  <si>
    <t>kg</t>
  </si>
  <si>
    <t>cm</t>
  </si>
  <si>
    <t>cm²</t>
  </si>
  <si>
    <t>Schnee-
masse</t>
  </si>
  <si>
    <t>VORHANDENE SCHNEELAST</t>
  </si>
  <si>
    <t>BEMESSUNGSSCHNEELAST</t>
  </si>
  <si>
    <t>Ausnutzung</t>
  </si>
  <si>
    <t>%</t>
  </si>
  <si>
    <t>Handlungsanweisung</t>
  </si>
  <si>
    <t>Mittelwert</t>
  </si>
  <si>
    <t>1. Wiegung</t>
  </si>
  <si>
    <t>2. Wiegung</t>
  </si>
  <si>
    <t>3. Wiegung</t>
  </si>
  <si>
    <r>
      <t xml:space="preserve">Schnee-
gewicht
</t>
    </r>
    <r>
      <rPr>
        <u/>
        <sz val="10"/>
        <color theme="1"/>
        <rFont val="Arial"/>
        <family val="2"/>
      </rPr>
      <t>ohne</t>
    </r>
    <r>
      <rPr>
        <sz val="10"/>
        <color theme="1"/>
        <rFont val="Arial"/>
        <family val="2"/>
      </rPr>
      <t xml:space="preserve"> Rohr</t>
    </r>
  </si>
  <si>
    <t>Baujahr:</t>
  </si>
  <si>
    <t>Dachneigung:</t>
  </si>
  <si>
    <t>Innendurchmesser:</t>
  </si>
  <si>
    <t>Gewicht:</t>
  </si>
  <si>
    <t>Querschnitt:</t>
  </si>
  <si>
    <t>(Angaben aus den Bauunterlagen oder von einer fachkundiger Person)</t>
  </si>
  <si>
    <t>in kg</t>
  </si>
  <si>
    <t>in kg/m²</t>
  </si>
  <si>
    <t>in kN/m²</t>
  </si>
  <si>
    <t>Gebäudeadresse:</t>
  </si>
  <si>
    <t>Gebäudeart:</t>
  </si>
  <si>
    <t>Bauteilbeschreibung:</t>
  </si>
  <si>
    <t>Bemerkung:</t>
  </si>
  <si>
    <r>
      <t>s</t>
    </r>
    <r>
      <rPr>
        <vertAlign val="subscript"/>
        <sz val="10"/>
        <color theme="1"/>
        <rFont val="Arial"/>
        <family val="2"/>
      </rPr>
      <t>k,Bemessung:</t>
    </r>
  </si>
  <si>
    <t>Kennwerte des Kanalgrundrohres (KG-Rohr)</t>
  </si>
  <si>
    <t>(Ermittlung mit einem Kanalgrundrohr und einer Waage)</t>
  </si>
  <si>
    <t xml:space="preserve">Hinweis: Zur Vorbereitung auf den nächsten Winter, sollten Sie die Bemessungsschneelast für Ihr Gebäude kennen und in das Feld links eintragen. Die Bemessungsschneelast kann z. B. aus der statischen Berechnung entnommen werden. Alternativ kann ein Tragwerksplaner (Statiker) die Bemessungsschneelast für ein bestehendes Gebäude ermitteln. </t>
  </si>
  <si>
    <r>
      <t>s</t>
    </r>
    <r>
      <rPr>
        <vertAlign val="subscript"/>
        <sz val="10"/>
        <color theme="1"/>
        <rFont val="Arial"/>
        <family val="2"/>
      </rPr>
      <t>k,vorh.</t>
    </r>
  </si>
  <si>
    <t>Bitte füllen Sie die grau hinterlegten Zeilen aus.</t>
  </si>
  <si>
    <t>Rechenblatt für die Ermittlung der Schneelast mit einem Kanalgrundrohr (KG-Rohr)</t>
  </si>
  <si>
    <t>Mehrzweckhalle Musterstadt</t>
  </si>
  <si>
    <t>Turn- und Festhalle</t>
  </si>
  <si>
    <t>Flachdach</t>
  </si>
  <si>
    <t>Schneegewicht mit Rohr</t>
  </si>
  <si>
    <t>in m²</t>
  </si>
  <si>
    <t>Quer-schnitt</t>
  </si>
  <si>
    <t>Messstelle:</t>
  </si>
  <si>
    <t>Stand: 20. Juli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</si>
</sst>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
  </numFmts>
  <fonts count="10" x14ac:knownFonts="1">
    <font>
      <sz val="10"/>
      <color theme="1"/>
      <name val="Arial"/>
      <family val="2"/>
    </font>
    <font>
      <sz val="10"/>
      <color rgb="FFFF0000"/>
      <name val="Arial"/>
      <family val="2"/>
    </font>
    <font>
      <b/>
      <sz val="10"/>
      <color theme="1"/>
      <name val="Arial"/>
      <family val="2"/>
    </font>
    <font>
      <u/>
      <sz val="10"/>
      <color theme="1"/>
      <name val="Arial"/>
      <family val="2"/>
    </font>
    <font>
      <sz val="10"/>
      <name val="Arial"/>
      <family val="2"/>
    </font>
    <font>
      <vertAlign val="subscript"/>
      <sz val="10"/>
      <color theme="1"/>
      <name val="Arial"/>
      <family val="2"/>
    </font>
    <font>
      <sz val="6"/>
      <color theme="1"/>
      <name val="Arial"/>
      <family val="2"/>
    </font>
    <font>
      <sz val="8"/>
      <color theme="1"/>
      <name val="Arial"/>
      <family val="2"/>
    </font>
    <font>
      <sz val="7"/>
      <color theme="1"/>
      <name val="Arial"/>
      <family val="2"/>
    </font>
    <font>
      <b/>
      <sz val="14"/>
      <color theme="1"/>
      <name val="Arial"/>
      <family val="2"/>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61">
    <xf numFmtId="0" fontId="0" fillId="0" borderId="0" xfId="0"/>
    <xf numFmtId="0" fontId="2" fillId="0" borderId="0" xfId="0" applyFont="1"/>
    <xf numFmtId="0" fontId="1" fillId="0" borderId="0" xfId="0" applyFont="1" applyFill="1"/>
    <xf numFmtId="0" fontId="0" fillId="0" borderId="0" xfId="0" applyAlignment="1"/>
    <xf numFmtId="0" fontId="6" fillId="0" borderId="0" xfId="0" applyFont="1" applyBorder="1" applyAlignment="1">
      <alignment horizontal="left" wrapText="1"/>
    </xf>
    <xf numFmtId="2" fontId="4" fillId="0" borderId="1" xfId="0" applyNumberFormat="1" applyFont="1" applyFill="1" applyBorder="1" applyAlignment="1" applyProtection="1">
      <alignment horizontal="center" vertical="center"/>
      <protection locked="0"/>
    </xf>
    <xf numFmtId="0" fontId="9" fillId="0" borderId="0" xfId="0" applyFont="1"/>
    <xf numFmtId="164" fontId="0" fillId="2" borderId="0" xfId="0" applyNumberFormat="1" applyFill="1" applyBorder="1" applyProtection="1">
      <protection locked="0"/>
    </xf>
    <xf numFmtId="2" fontId="4" fillId="0" borderId="5" xfId="0" applyNumberFormat="1" applyFont="1" applyFill="1" applyBorder="1" applyAlignment="1" applyProtection="1">
      <alignment horizontal="center" vertical="center"/>
      <protection locked="0"/>
    </xf>
    <xf numFmtId="0" fontId="7" fillId="0" borderId="0" xfId="0" applyFont="1" applyProtection="1"/>
    <xf numFmtId="0" fontId="0" fillId="0" borderId="0" xfId="0" applyProtection="1"/>
    <xf numFmtId="0" fontId="0" fillId="0" borderId="0" xfId="0" applyFont="1" applyProtection="1"/>
    <xf numFmtId="0" fontId="0" fillId="0" borderId="0" xfId="0" applyFont="1" applyBorder="1" applyProtection="1"/>
    <xf numFmtId="0" fontId="0" fillId="0" borderId="0" xfId="0" applyBorder="1" applyProtection="1"/>
    <xf numFmtId="0" fontId="2" fillId="0" borderId="0" xfId="0" applyFont="1" applyProtection="1"/>
    <xf numFmtId="0" fontId="2" fillId="0" borderId="0" xfId="0" applyFont="1" applyBorder="1" applyProtection="1"/>
    <xf numFmtId="2" fontId="0" fillId="0" borderId="1" xfId="0" applyNumberFormat="1" applyFont="1" applyBorder="1" applyAlignment="1" applyProtection="1">
      <alignment horizontal="right" vertical="center"/>
    </xf>
    <xf numFmtId="2" fontId="0" fillId="0" borderId="3" xfId="0" applyNumberFormat="1" applyFont="1" applyBorder="1" applyAlignment="1" applyProtection="1">
      <alignment horizontal="left" vertical="center"/>
    </xf>
    <xf numFmtId="2" fontId="0" fillId="0" borderId="1" xfId="0" applyNumberFormat="1" applyFont="1" applyBorder="1" applyAlignment="1" applyProtection="1">
      <alignment horizontal="center" vertical="center"/>
    </xf>
    <xf numFmtId="2" fontId="0" fillId="0" borderId="5" xfId="0" applyNumberFormat="1" applyFont="1" applyBorder="1" applyAlignment="1" applyProtection="1">
      <alignment horizontal="center" vertical="center"/>
    </xf>
    <xf numFmtId="2" fontId="0" fillId="0" borderId="6" xfId="0" applyNumberFormat="1" applyFont="1" applyBorder="1" applyAlignment="1" applyProtection="1">
      <alignment horizontal="left" vertical="center"/>
    </xf>
    <xf numFmtId="1" fontId="0" fillId="2" borderId="0" xfId="0" applyNumberFormat="1" applyFill="1" applyBorder="1" applyProtection="1">
      <protection locked="0"/>
    </xf>
    <xf numFmtId="0" fontId="0" fillId="0" borderId="0" xfId="0" applyFont="1" applyFill="1" applyAlignment="1" applyProtection="1">
      <protection locked="0"/>
    </xf>
    <xf numFmtId="0" fontId="1" fillId="0" borderId="0" xfId="0" applyFont="1" applyFill="1" applyAlignment="1" applyProtection="1">
      <protection locked="0"/>
    </xf>
    <xf numFmtId="0" fontId="0" fillId="0" borderId="1" xfId="0" applyFont="1" applyBorder="1" applyAlignment="1" applyProtection="1">
      <alignment horizontal="center" vertical="center"/>
    </xf>
    <xf numFmtId="164" fontId="0" fillId="0" borderId="0" xfId="0" applyNumberFormat="1" applyProtection="1"/>
    <xf numFmtId="1" fontId="0" fillId="0" borderId="1" xfId="0" applyNumberFormat="1" applyFont="1" applyBorder="1" applyAlignment="1" applyProtection="1">
      <alignment horizontal="right" vertical="center"/>
    </xf>
    <xf numFmtId="1" fontId="0" fillId="0" borderId="5" xfId="0" applyNumberFormat="1" applyFont="1" applyBorder="1" applyAlignment="1" applyProtection="1">
      <alignment horizontal="right" vertical="center"/>
    </xf>
    <xf numFmtId="14" fontId="0" fillId="2" borderId="2" xfId="0" applyNumberFormat="1" applyFont="1" applyFill="1" applyBorder="1" applyAlignment="1" applyProtection="1">
      <alignment horizontal="center" vertical="center"/>
      <protection locked="0"/>
    </xf>
    <xf numFmtId="14" fontId="0" fillId="2" borderId="4" xfId="0" applyNumberFormat="1" applyFont="1" applyFill="1" applyBorder="1" applyAlignment="1" applyProtection="1">
      <alignment horizontal="center" vertical="center"/>
      <protection locked="0"/>
    </xf>
    <xf numFmtId="165" fontId="0" fillId="0" borderId="1" xfId="0" applyNumberFormat="1" applyFont="1" applyBorder="1" applyAlignment="1" applyProtection="1">
      <alignment horizontal="center" vertical="center"/>
    </xf>
    <xf numFmtId="1" fontId="0" fillId="0" borderId="1" xfId="0" applyNumberFormat="1" applyFont="1" applyBorder="1" applyAlignment="1" applyProtection="1">
      <alignment horizontal="center" vertical="center"/>
    </xf>
    <xf numFmtId="2" fontId="4" fillId="2" borderId="1" xfId="0" applyNumberFormat="1" applyFont="1" applyFill="1" applyBorder="1" applyAlignment="1" applyProtection="1">
      <alignment horizontal="center" vertical="center"/>
      <protection locked="0"/>
    </xf>
    <xf numFmtId="2" fontId="0" fillId="2" borderId="0" xfId="0" applyNumberFormat="1" applyFill="1" applyBorder="1" applyProtection="1">
      <protection locked="0"/>
    </xf>
    <xf numFmtId="2" fontId="4" fillId="2" borderId="5" xfId="0" applyNumberFormat="1" applyFont="1" applyFill="1" applyBorder="1" applyAlignment="1" applyProtection="1">
      <alignment horizontal="center" vertical="center"/>
      <protection locked="0"/>
    </xf>
    <xf numFmtId="1" fontId="0" fillId="2" borderId="13" xfId="0" applyNumberFormat="1" applyFill="1" applyBorder="1" applyProtection="1">
      <protection locked="0"/>
    </xf>
    <xf numFmtId="0" fontId="0" fillId="0" borderId="13" xfId="0" applyBorder="1" applyProtection="1"/>
    <xf numFmtId="0" fontId="0" fillId="0" borderId="14" xfId="0" applyBorder="1" applyProtection="1"/>
    <xf numFmtId="14" fontId="0" fillId="2" borderId="15" xfId="0" applyNumberFormat="1" applyFont="1" applyFill="1" applyBorder="1" applyAlignment="1" applyProtection="1">
      <alignment horizontal="center" vertical="center"/>
      <protection locked="0"/>
    </xf>
    <xf numFmtId="2" fontId="4" fillId="2" borderId="16" xfId="0" applyNumberFormat="1" applyFont="1" applyFill="1" applyBorder="1" applyAlignment="1" applyProtection="1">
      <alignment horizontal="center" vertical="center"/>
      <protection locked="0"/>
    </xf>
    <xf numFmtId="2" fontId="4" fillId="0" borderId="16" xfId="0" applyNumberFormat="1" applyFont="1" applyFill="1" applyBorder="1" applyAlignment="1" applyProtection="1">
      <alignment horizontal="center" vertical="center"/>
      <protection locked="0"/>
    </xf>
    <xf numFmtId="2" fontId="0" fillId="0" borderId="16" xfId="0" applyNumberFormat="1" applyFont="1" applyBorder="1" applyAlignment="1" applyProtection="1">
      <alignment horizontal="center" vertical="center"/>
    </xf>
    <xf numFmtId="1" fontId="0" fillId="0" borderId="16" xfId="0" applyNumberFormat="1" applyFont="1" applyBorder="1" applyAlignment="1" applyProtection="1">
      <alignment horizontal="right" vertical="center"/>
    </xf>
    <xf numFmtId="2" fontId="0" fillId="0" borderId="17" xfId="0" applyNumberFormat="1" applyFont="1" applyBorder="1" applyAlignment="1" applyProtection="1">
      <alignment horizontal="left" vertical="center"/>
    </xf>
    <xf numFmtId="165" fontId="0" fillId="0" borderId="1" xfId="0" applyNumberFormat="1" applyFont="1" applyBorder="1" applyAlignment="1" applyProtection="1">
      <alignment horizontal="right" vertical="center"/>
    </xf>
    <xf numFmtId="0" fontId="0" fillId="0" borderId="0" xfId="0" applyBorder="1" applyAlignment="1" applyProtection="1">
      <alignment horizontal="left"/>
    </xf>
    <xf numFmtId="0" fontId="0" fillId="0" borderId="0" xfId="0" applyFont="1" applyAlignment="1" applyProtection="1">
      <alignment horizontal="left"/>
    </xf>
    <xf numFmtId="0" fontId="9" fillId="0" borderId="0" xfId="0" applyFont="1" applyAlignment="1" applyProtection="1">
      <alignment horizontal="left"/>
    </xf>
    <xf numFmtId="0" fontId="0"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8" fillId="0" borderId="0" xfId="0" applyFont="1" applyBorder="1" applyAlignment="1" applyProtection="1">
      <alignment horizontal="left" vertical="center" wrapText="1"/>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9" xfId="0" applyFont="1" applyBorder="1" applyAlignment="1" applyProtection="1">
      <alignment horizontal="center" vertical="center"/>
    </xf>
    <xf numFmtId="0" fontId="0" fillId="0" borderId="10"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11"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0" fillId="0" borderId="12" xfId="0" applyFont="1" applyBorder="1" applyAlignment="1" applyProtection="1">
      <alignment horizontal="left"/>
    </xf>
    <xf numFmtId="0" fontId="0" fillId="0" borderId="13" xfId="0" applyFont="1" applyBorder="1" applyAlignment="1" applyProtection="1">
      <alignment horizontal="left"/>
    </xf>
  </cellXfs>
  <cellStyles count="1">
    <cellStyle name="Standard" xfId="0" builtinId="0"/>
  </cellStyles>
  <dxfs count="18">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patternType="solid">
          <bgColor theme="0" tint="-0.1499679555650502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10</xdr:col>
      <xdr:colOff>2070543</xdr:colOff>
      <xdr:row>0</xdr:row>
      <xdr:rowOff>47625</xdr:rowOff>
    </xdr:from>
    <xdr:to>
      <xdr:col>10</xdr:col>
      <xdr:colOff>3353211</xdr:colOff>
      <xdr:row>6</xdr:row>
      <xdr:rowOff>152400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9968" y="47625"/>
          <a:ext cx="1282668" cy="1143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2070543</xdr:colOff>
      <xdr:row>0</xdr:row>
      <xdr:rowOff>47625</xdr:rowOff>
    </xdr:from>
    <xdr:to>
      <xdr:col>10</xdr:col>
      <xdr:colOff>3353211</xdr:colOff>
      <xdr:row>6</xdr:row>
      <xdr:rowOff>152400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0443" y="47625"/>
          <a:ext cx="1282668" cy="116395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abSelected="1" view="pageLayout" zoomScaleNormal="160" workbookViewId="0">
      <selection activeCell="C5" sqref="C5:J5"/>
    </sheetView>
  </sheetViews>
  <sheetFormatPr baseColWidth="10" defaultRowHeight="12.75" x14ac:dyDescent="0.2"/>
  <cols>
    <col min="1" max="1" width="10.5703125" customWidth="1"/>
    <col min="2" max="2" width="10.42578125" customWidth="1"/>
    <col min="3" max="3" width="10.42578125" bestFit="1" customWidth="1"/>
    <col min="4" max="4" width="10.28515625" customWidth="1"/>
    <col min="5" max="5" width="10.42578125" customWidth="1"/>
    <col min="6" max="6" width="10.140625" bestFit="1" customWidth="1"/>
    <col min="7" max="7" width="8.140625" customWidth="1"/>
    <col min="8" max="8" width="7.85546875" bestFit="1" customWidth="1"/>
    <col min="9" max="9" width="8" customWidth="1"/>
    <col min="10" max="10" width="10.85546875" customWidth="1"/>
    <col min="11" max="11" width="48.28515625" customWidth="1"/>
  </cols>
  <sheetData>
    <row r="1" spans="1:11" s="6" customFormat="1" ht="18" x14ac:dyDescent="0.25">
      <c r="A1" s="47" t="s">
        <v>36</v>
      </c>
      <c r="B1" s="47"/>
      <c r="C1" s="47"/>
      <c r="D1" s="47"/>
      <c r="E1" s="47"/>
      <c r="F1" s="47"/>
      <c r="G1" s="47"/>
      <c r="H1" s="47"/>
      <c r="I1" s="47"/>
      <c r="J1" s="47"/>
      <c r="K1" s="47"/>
    </row>
    <row r="2" spans="1:11" x14ac:dyDescent="0.2">
      <c r="A2" s="9" t="s">
        <v>44</v>
      </c>
      <c r="B2" s="9"/>
      <c r="C2" s="10"/>
      <c r="D2" s="10"/>
      <c r="E2" s="10"/>
      <c r="F2" s="10"/>
      <c r="G2" s="10"/>
      <c r="H2" s="10"/>
      <c r="I2" s="10"/>
      <c r="J2" s="10"/>
      <c r="K2" s="10"/>
    </row>
    <row r="3" spans="1:11" x14ac:dyDescent="0.2">
      <c r="A3" s="9" t="s">
        <v>35</v>
      </c>
      <c r="B3" s="9"/>
      <c r="C3" s="10"/>
      <c r="D3" s="10"/>
      <c r="E3" s="10"/>
      <c r="F3" s="10"/>
      <c r="G3" s="10"/>
      <c r="H3" s="10"/>
      <c r="I3" s="10"/>
      <c r="J3" s="10"/>
      <c r="K3" s="10"/>
    </row>
    <row r="4" spans="1:11" x14ac:dyDescent="0.2">
      <c r="A4" s="10"/>
      <c r="B4" s="10"/>
      <c r="C4" s="10"/>
      <c r="D4" s="10"/>
      <c r="E4" s="10"/>
      <c r="F4" s="10"/>
      <c r="G4" s="10"/>
      <c r="H4" s="10"/>
      <c r="I4" s="10"/>
      <c r="J4" s="10"/>
      <c r="K4" s="10"/>
    </row>
    <row r="5" spans="1:11" x14ac:dyDescent="0.2">
      <c r="A5" s="46" t="s">
        <v>26</v>
      </c>
      <c r="B5" s="46"/>
      <c r="C5" s="48"/>
      <c r="D5" s="48"/>
      <c r="E5" s="48"/>
      <c r="F5" s="48"/>
      <c r="G5" s="48"/>
      <c r="H5" s="48"/>
      <c r="I5" s="48"/>
      <c r="J5" s="48"/>
      <c r="K5" s="22"/>
    </row>
    <row r="6" spans="1:11" x14ac:dyDescent="0.2">
      <c r="A6" s="46" t="s">
        <v>27</v>
      </c>
      <c r="B6" s="46"/>
      <c r="C6" s="48"/>
      <c r="D6" s="48"/>
      <c r="E6" s="48"/>
      <c r="F6" s="48"/>
      <c r="G6" s="48"/>
      <c r="H6" s="48"/>
      <c r="I6" s="48"/>
      <c r="J6" s="48"/>
      <c r="K6" s="22"/>
    </row>
    <row r="7" spans="1:11" x14ac:dyDescent="0.2">
      <c r="A7" s="46" t="s">
        <v>28</v>
      </c>
      <c r="B7" s="46"/>
      <c r="C7" s="48"/>
      <c r="D7" s="48"/>
      <c r="E7" s="48"/>
      <c r="F7" s="48"/>
      <c r="G7" s="48"/>
      <c r="H7" s="48"/>
      <c r="I7" s="48"/>
      <c r="J7" s="48"/>
      <c r="K7" s="22"/>
    </row>
    <row r="8" spans="1:11" x14ac:dyDescent="0.2">
      <c r="A8" s="46" t="s">
        <v>29</v>
      </c>
      <c r="B8" s="46"/>
      <c r="C8" s="49"/>
      <c r="D8" s="49"/>
      <c r="E8" s="49"/>
      <c r="F8" s="49"/>
      <c r="G8" s="49"/>
      <c r="H8" s="49"/>
      <c r="I8" s="49"/>
      <c r="J8" s="49"/>
      <c r="K8" s="23"/>
    </row>
    <row r="9" spans="1:11" x14ac:dyDescent="0.2">
      <c r="A9" s="10"/>
      <c r="B9" s="10"/>
      <c r="C9" s="10"/>
      <c r="D9" s="10"/>
      <c r="E9" s="10"/>
      <c r="F9" s="10"/>
      <c r="G9" s="10"/>
      <c r="H9" s="10"/>
      <c r="I9" s="10"/>
      <c r="J9" s="10"/>
      <c r="K9" s="10"/>
    </row>
    <row r="10" spans="1:11" x14ac:dyDescent="0.2">
      <c r="A10" s="12" t="s">
        <v>31</v>
      </c>
      <c r="B10" s="12"/>
      <c r="C10" s="13"/>
      <c r="D10" s="13"/>
      <c r="E10" s="10"/>
      <c r="F10" s="10"/>
      <c r="G10" s="10"/>
      <c r="H10" s="10"/>
      <c r="I10" s="10"/>
      <c r="J10" s="10"/>
      <c r="K10" s="10"/>
    </row>
    <row r="11" spans="1:11" x14ac:dyDescent="0.2">
      <c r="A11" s="45" t="s">
        <v>20</v>
      </c>
      <c r="B11" s="45"/>
      <c r="C11" s="7"/>
      <c r="D11" s="13" t="s">
        <v>3</v>
      </c>
      <c r="E11" s="10"/>
      <c r="F11" s="10"/>
      <c r="G11" s="10"/>
      <c r="H11" s="10"/>
      <c r="I11" s="10"/>
      <c r="J11" s="10"/>
      <c r="K11" s="10"/>
    </row>
    <row r="12" spans="1:11" x14ac:dyDescent="0.2">
      <c r="A12" s="45" t="s">
        <v>19</v>
      </c>
      <c r="B12" s="45"/>
      <c r="C12" s="7"/>
      <c r="D12" s="13" t="s">
        <v>4</v>
      </c>
      <c r="E12" s="10"/>
      <c r="F12" s="10"/>
      <c r="G12" s="10"/>
      <c r="H12" s="10"/>
      <c r="I12" s="10"/>
      <c r="J12" s="10"/>
      <c r="K12" s="10"/>
    </row>
    <row r="13" spans="1:11" x14ac:dyDescent="0.2">
      <c r="A13" s="45" t="s">
        <v>21</v>
      </c>
      <c r="B13" s="45"/>
      <c r="C13" s="25">
        <f>(C12/2)^2*PI()</f>
        <v>0</v>
      </c>
      <c r="D13" s="13" t="s">
        <v>5</v>
      </c>
      <c r="E13" s="10"/>
      <c r="F13" s="10"/>
      <c r="G13" s="10"/>
      <c r="H13" s="10"/>
      <c r="I13" s="10"/>
      <c r="J13" s="10"/>
      <c r="K13" s="10"/>
    </row>
    <row r="14" spans="1:11" x14ac:dyDescent="0.2">
      <c r="A14" s="13"/>
      <c r="B14" s="13"/>
      <c r="C14" s="10"/>
      <c r="D14" s="13"/>
      <c r="E14" s="10"/>
      <c r="F14" s="10"/>
      <c r="G14" s="10"/>
      <c r="H14" s="10"/>
      <c r="I14" s="10"/>
      <c r="J14" s="10"/>
      <c r="K14" s="10"/>
    </row>
    <row r="15" spans="1:11" x14ac:dyDescent="0.2">
      <c r="A15" s="10"/>
      <c r="B15" s="10"/>
      <c r="C15" s="10"/>
      <c r="D15" s="10"/>
      <c r="E15" s="10"/>
      <c r="F15" s="10"/>
      <c r="G15" s="10"/>
      <c r="H15" s="10"/>
      <c r="I15" s="10"/>
      <c r="J15" s="10"/>
      <c r="K15" s="10"/>
    </row>
    <row r="16" spans="1:11" s="1" customFormat="1" x14ac:dyDescent="0.2">
      <c r="A16" s="14" t="s">
        <v>8</v>
      </c>
      <c r="B16" s="14"/>
      <c r="C16" s="14"/>
      <c r="D16" s="14"/>
      <c r="E16" s="14"/>
      <c r="F16" s="14"/>
      <c r="G16" s="14"/>
      <c r="H16" s="14"/>
      <c r="I16" s="14"/>
      <c r="J16" s="14"/>
      <c r="K16" s="14"/>
    </row>
    <row r="17" spans="1:12" x14ac:dyDescent="0.2">
      <c r="A17" s="11" t="s">
        <v>22</v>
      </c>
      <c r="B17" s="11"/>
      <c r="C17" s="10"/>
      <c r="D17" s="10"/>
      <c r="E17" s="10"/>
      <c r="F17" s="10"/>
      <c r="G17" s="10"/>
      <c r="H17" s="10"/>
      <c r="I17" s="10"/>
      <c r="J17" s="10"/>
      <c r="K17" s="10"/>
    </row>
    <row r="18" spans="1:12" x14ac:dyDescent="0.2">
      <c r="A18" s="15"/>
      <c r="B18" s="15"/>
      <c r="C18" s="13"/>
      <c r="D18" s="13"/>
      <c r="E18" s="13"/>
      <c r="F18" s="10"/>
      <c r="G18" s="10"/>
      <c r="H18" s="10"/>
      <c r="I18" s="10"/>
      <c r="J18" s="10"/>
      <c r="K18" s="10"/>
    </row>
    <row r="19" spans="1:12" x14ac:dyDescent="0.2">
      <c r="A19" s="45" t="s">
        <v>17</v>
      </c>
      <c r="B19" s="45"/>
      <c r="C19" s="21"/>
      <c r="D19" s="13"/>
      <c r="E19" s="13"/>
      <c r="F19" s="10"/>
      <c r="G19" s="10"/>
      <c r="H19" s="10"/>
      <c r="I19" s="10"/>
      <c r="J19" s="10"/>
      <c r="K19" s="10"/>
    </row>
    <row r="20" spans="1:12" x14ac:dyDescent="0.2">
      <c r="A20" s="45" t="s">
        <v>18</v>
      </c>
      <c r="B20" s="45"/>
      <c r="C20" s="21"/>
      <c r="D20" s="13" t="s">
        <v>2</v>
      </c>
      <c r="E20" s="13"/>
      <c r="F20" s="10"/>
      <c r="G20" s="10"/>
      <c r="H20" s="10"/>
      <c r="I20" s="10"/>
      <c r="J20" s="10"/>
      <c r="K20" s="10"/>
    </row>
    <row r="21" spans="1:12" ht="33" customHeight="1" x14ac:dyDescent="0.3">
      <c r="A21" s="45" t="s">
        <v>30</v>
      </c>
      <c r="B21" s="45"/>
      <c r="C21" s="33"/>
      <c r="D21" s="13" t="s">
        <v>1</v>
      </c>
      <c r="E21" s="50" t="s">
        <v>33</v>
      </c>
      <c r="F21" s="50"/>
      <c r="G21" s="50"/>
      <c r="H21" s="50"/>
      <c r="I21" s="50"/>
      <c r="J21" s="50"/>
      <c r="K21" s="50"/>
      <c r="L21" s="4"/>
    </row>
    <row r="22" spans="1:12" x14ac:dyDescent="0.2">
      <c r="A22" s="13"/>
      <c r="B22" s="13"/>
      <c r="C22" s="13"/>
      <c r="D22" s="13"/>
      <c r="E22" s="13"/>
      <c r="F22" s="10"/>
      <c r="G22" s="10"/>
      <c r="H22" s="10"/>
      <c r="I22" s="10"/>
      <c r="J22" s="10"/>
      <c r="K22" s="10"/>
    </row>
    <row r="23" spans="1:12" x14ac:dyDescent="0.2">
      <c r="A23" s="15"/>
      <c r="B23" s="15"/>
      <c r="C23" s="13"/>
      <c r="D23" s="13"/>
      <c r="E23" s="13"/>
      <c r="F23" s="10"/>
      <c r="G23" s="10"/>
      <c r="H23" s="10"/>
      <c r="I23" s="10"/>
      <c r="J23" s="10"/>
      <c r="K23" s="10"/>
    </row>
    <row r="24" spans="1:12" s="1" customFormat="1" x14ac:dyDescent="0.2">
      <c r="A24" s="15" t="s">
        <v>7</v>
      </c>
      <c r="B24" s="15"/>
      <c r="C24" s="15"/>
      <c r="D24" s="15"/>
      <c r="E24" s="15"/>
      <c r="F24" s="14"/>
      <c r="G24" s="14"/>
      <c r="H24" s="14"/>
      <c r="I24" s="14"/>
      <c r="J24" s="14"/>
      <c r="K24" s="14"/>
    </row>
    <row r="25" spans="1:12" x14ac:dyDescent="0.2">
      <c r="A25" s="12" t="s">
        <v>32</v>
      </c>
      <c r="B25" s="12"/>
      <c r="C25" s="13"/>
      <c r="D25" s="13"/>
      <c r="E25" s="13"/>
      <c r="F25" s="10"/>
      <c r="G25" s="10"/>
      <c r="H25" s="10"/>
      <c r="I25" s="10"/>
      <c r="J25" s="10"/>
      <c r="K25" s="10"/>
    </row>
    <row r="26" spans="1:12" ht="13.5" thickBot="1" x14ac:dyDescent="0.25">
      <c r="A26" s="12"/>
      <c r="B26" s="12"/>
      <c r="C26" s="13"/>
      <c r="D26" s="13"/>
      <c r="E26" s="13"/>
      <c r="F26" s="10"/>
      <c r="G26" s="10"/>
      <c r="H26" s="10"/>
      <c r="I26" s="10"/>
      <c r="J26" s="10"/>
      <c r="K26" s="10"/>
    </row>
    <row r="27" spans="1:12" x14ac:dyDescent="0.2">
      <c r="A27" s="59" t="s">
        <v>43</v>
      </c>
      <c r="B27" s="60"/>
      <c r="C27" s="35"/>
      <c r="D27" s="36"/>
      <c r="E27" s="36"/>
      <c r="F27" s="36"/>
      <c r="G27" s="36"/>
      <c r="H27" s="36"/>
      <c r="I27" s="36"/>
      <c r="J27" s="36"/>
      <c r="K27" s="37"/>
    </row>
    <row r="28" spans="1:12" ht="27" customHeight="1" x14ac:dyDescent="0.2">
      <c r="A28" s="51" t="s">
        <v>0</v>
      </c>
      <c r="B28" s="54" t="s">
        <v>40</v>
      </c>
      <c r="C28" s="55"/>
      <c r="D28" s="55"/>
      <c r="E28" s="56"/>
      <c r="F28" s="57" t="s">
        <v>16</v>
      </c>
      <c r="G28" s="53" t="s">
        <v>42</v>
      </c>
      <c r="H28" s="53" t="s">
        <v>6</v>
      </c>
      <c r="I28" s="53" t="s">
        <v>34</v>
      </c>
      <c r="J28" s="53" t="s">
        <v>9</v>
      </c>
      <c r="K28" s="52" t="s">
        <v>11</v>
      </c>
    </row>
    <row r="29" spans="1:12" s="3" customFormat="1" x14ac:dyDescent="0.2">
      <c r="A29" s="51"/>
      <c r="B29" s="24" t="s">
        <v>13</v>
      </c>
      <c r="C29" s="24" t="s">
        <v>14</v>
      </c>
      <c r="D29" s="24" t="s">
        <v>15</v>
      </c>
      <c r="E29" s="24" t="s">
        <v>12</v>
      </c>
      <c r="F29" s="58"/>
      <c r="G29" s="53"/>
      <c r="H29" s="53"/>
      <c r="I29" s="53"/>
      <c r="J29" s="53"/>
      <c r="K29" s="52"/>
    </row>
    <row r="30" spans="1:12" s="3" customFormat="1" x14ac:dyDescent="0.2">
      <c r="A30" s="51"/>
      <c r="B30" s="24" t="s">
        <v>23</v>
      </c>
      <c r="C30" s="24" t="s">
        <v>23</v>
      </c>
      <c r="D30" s="24" t="s">
        <v>23</v>
      </c>
      <c r="E30" s="24" t="s">
        <v>23</v>
      </c>
      <c r="F30" s="24" t="s">
        <v>23</v>
      </c>
      <c r="G30" s="24" t="s">
        <v>41</v>
      </c>
      <c r="H30" s="24" t="s">
        <v>24</v>
      </c>
      <c r="I30" s="24" t="s">
        <v>25</v>
      </c>
      <c r="J30" s="24" t="s">
        <v>10</v>
      </c>
      <c r="K30" s="52"/>
    </row>
    <row r="31" spans="1:12" x14ac:dyDescent="0.2">
      <c r="A31" s="28"/>
      <c r="B31" s="32"/>
      <c r="C31" s="32"/>
      <c r="D31" s="32"/>
      <c r="E31" s="5" t="str">
        <f t="shared" ref="E31:E36" si="0">IF(A31="","",AVERAGE(B31:D31))</f>
        <v/>
      </c>
      <c r="F31" s="18" t="str">
        <f>IF(E31="","",E31-$C$11)</f>
        <v/>
      </c>
      <c r="G31" s="44" t="str">
        <f>IF(E31="","",$C$13/10000)</f>
        <v/>
      </c>
      <c r="H31" s="18" t="str">
        <f>IF(A31="","",F31/G31)</f>
        <v/>
      </c>
      <c r="I31" s="18" t="str">
        <f t="shared" ref="I31:I36" si="1">IF(A31="","",H31/100)</f>
        <v/>
      </c>
      <c r="J31" s="31" t="str">
        <f t="shared" ref="J31:J36" si="2">IF(A31="","",I31/$C$21*100)</f>
        <v/>
      </c>
      <c r="K31" s="17" t="str">
        <f>IF(A31="","",IF(J31&lt;=90,"Kein Handlungsbedarf",IF(J31&lt;=100,"Schneeräumen ist möglich",IF(J31&gt;100,"Unverzüglicher Handlungsbedarf / Einsturzgefahr / Sperrung"))))</f>
        <v/>
      </c>
    </row>
    <row r="32" spans="1:12" x14ac:dyDescent="0.2">
      <c r="A32" s="28"/>
      <c r="B32" s="32"/>
      <c r="C32" s="32"/>
      <c r="D32" s="32"/>
      <c r="E32" s="5" t="str">
        <f t="shared" si="0"/>
        <v/>
      </c>
      <c r="F32" s="18" t="str">
        <f t="shared" ref="F32:F36" si="3">IF(E32="","",E32-$C$11)</f>
        <v/>
      </c>
      <c r="G32" s="44" t="str">
        <f t="shared" ref="G32:G36" si="4">IF(E32="","",$C$13/10000)</f>
        <v/>
      </c>
      <c r="H32" s="18" t="str">
        <f>IF(A32="","",F32/G32)</f>
        <v/>
      </c>
      <c r="I32" s="18" t="str">
        <f t="shared" si="1"/>
        <v/>
      </c>
      <c r="J32" s="31" t="str">
        <f t="shared" si="2"/>
        <v/>
      </c>
      <c r="K32" s="17" t="str">
        <f>IF(A32="","",IF(J32&lt;=90,"Kein Handlungsbedarf",IF(J32&lt;=100,"Schneeräumen ist möglich",IF(J32&gt;100,"Unverzüglicher Handlungsbedarf / Einsturzgefahr / Sperrung"))))</f>
        <v/>
      </c>
    </row>
    <row r="33" spans="1:11" x14ac:dyDescent="0.2">
      <c r="A33" s="28"/>
      <c r="B33" s="32"/>
      <c r="C33" s="32"/>
      <c r="D33" s="32"/>
      <c r="E33" s="5" t="str">
        <f t="shared" si="0"/>
        <v/>
      </c>
      <c r="F33" s="18" t="str">
        <f t="shared" si="3"/>
        <v/>
      </c>
      <c r="G33" s="44" t="str">
        <f t="shared" si="4"/>
        <v/>
      </c>
      <c r="H33" s="18" t="str">
        <f>IF(A33="","",F33/G33)</f>
        <v/>
      </c>
      <c r="I33" s="18" t="str">
        <f t="shared" si="1"/>
        <v/>
      </c>
      <c r="J33" s="31" t="str">
        <f t="shared" si="2"/>
        <v/>
      </c>
      <c r="K33" s="17" t="str">
        <f>IF(A33="","",IF(J33&lt;=90,"Kein Handlungsbedarf",IF(J33&lt;=100,"Schneeräumen ist möglich",IF(J33&gt;100,"Unverzüglicher Handlungsbedarf (Einsturzgefahr / Sperrung)"))))</f>
        <v/>
      </c>
    </row>
    <row r="34" spans="1:11" x14ac:dyDescent="0.2">
      <c r="A34" s="28"/>
      <c r="B34" s="32"/>
      <c r="C34" s="32"/>
      <c r="D34" s="32"/>
      <c r="E34" s="5" t="str">
        <f t="shared" si="0"/>
        <v/>
      </c>
      <c r="F34" s="16" t="str">
        <f t="shared" si="3"/>
        <v/>
      </c>
      <c r="G34" s="44" t="str">
        <f t="shared" si="4"/>
        <v/>
      </c>
      <c r="H34" s="16" t="str">
        <f t="shared" ref="H34:H36" si="5">IF(A34="","",G34/$C$13*10000)</f>
        <v/>
      </c>
      <c r="I34" s="16" t="str">
        <f t="shared" si="1"/>
        <v/>
      </c>
      <c r="J34" s="26" t="str">
        <f t="shared" si="2"/>
        <v/>
      </c>
      <c r="K34" s="17" t="str">
        <f>IF(A34="","",IF(J34&lt;=90,"Kein Handlungsbedarf",IF(J34&lt;=100,"Schneeräumen ist möglich",IF(J34&gt;100,"Unverzüglicher Handlungsbedarf / Einsturzgefahr / Sperrung"))))</f>
        <v/>
      </c>
    </row>
    <row r="35" spans="1:11" x14ac:dyDescent="0.2">
      <c r="A35" s="28"/>
      <c r="B35" s="32"/>
      <c r="C35" s="32"/>
      <c r="D35" s="32"/>
      <c r="E35" s="5" t="str">
        <f t="shared" si="0"/>
        <v/>
      </c>
      <c r="F35" s="18" t="str">
        <f t="shared" si="3"/>
        <v/>
      </c>
      <c r="G35" s="44" t="str">
        <f t="shared" si="4"/>
        <v/>
      </c>
      <c r="H35" s="18" t="str">
        <f t="shared" si="5"/>
        <v/>
      </c>
      <c r="I35" s="18" t="str">
        <f t="shared" si="1"/>
        <v/>
      </c>
      <c r="J35" s="26" t="str">
        <f t="shared" si="2"/>
        <v/>
      </c>
      <c r="K35" s="17" t="str">
        <f t="shared" ref="K35:K36" si="6">IF(A35="","",IF(J35&lt;=90,"Kein Handlungsbedarf",IF(J35&lt;=100,"Schneeräumen ist möglich",IF(J35&gt;100,"Unverzüglicher Handlungsbedarf / Einsturzgefahr / Sperrung"))))</f>
        <v/>
      </c>
    </row>
    <row r="36" spans="1:11" ht="13.5" thickBot="1" x14ac:dyDescent="0.25">
      <c r="A36" s="29"/>
      <c r="B36" s="34"/>
      <c r="C36" s="34"/>
      <c r="D36" s="34"/>
      <c r="E36" s="8" t="str">
        <f t="shared" si="0"/>
        <v/>
      </c>
      <c r="F36" s="19" t="str">
        <f t="shared" si="3"/>
        <v/>
      </c>
      <c r="G36" s="19" t="str">
        <f t="shared" si="4"/>
        <v/>
      </c>
      <c r="H36" s="19" t="str">
        <f t="shared" si="5"/>
        <v/>
      </c>
      <c r="I36" s="19" t="str">
        <f t="shared" si="1"/>
        <v/>
      </c>
      <c r="J36" s="27" t="str">
        <f t="shared" si="2"/>
        <v/>
      </c>
      <c r="K36" s="20" t="str">
        <f t="shared" si="6"/>
        <v/>
      </c>
    </row>
    <row r="40" spans="1:11" x14ac:dyDescent="0.2">
      <c r="A40" s="2"/>
      <c r="B40" s="2"/>
    </row>
    <row r="41" spans="1:11" x14ac:dyDescent="0.2">
      <c r="A41" s="1"/>
      <c r="B41" s="1"/>
    </row>
  </sheetData>
  <sheetProtection selectLockedCells="1"/>
  <mergeCells count="25">
    <mergeCell ref="E21:K21"/>
    <mergeCell ref="A28:A30"/>
    <mergeCell ref="K28:K30"/>
    <mergeCell ref="G28:G29"/>
    <mergeCell ref="H28:H29"/>
    <mergeCell ref="I28:I29"/>
    <mergeCell ref="J28:J29"/>
    <mergeCell ref="B28:E28"/>
    <mergeCell ref="F28:F29"/>
    <mergeCell ref="A27:B27"/>
    <mergeCell ref="A1:K1"/>
    <mergeCell ref="C5:J5"/>
    <mergeCell ref="C6:J6"/>
    <mergeCell ref="C7:J7"/>
    <mergeCell ref="C8:J8"/>
    <mergeCell ref="A19:B19"/>
    <mergeCell ref="A20:B20"/>
    <mergeCell ref="A21:B21"/>
    <mergeCell ref="A13:B13"/>
    <mergeCell ref="A12:B12"/>
    <mergeCell ref="A11:B11"/>
    <mergeCell ref="A8:B8"/>
    <mergeCell ref="A7:B7"/>
    <mergeCell ref="A6:B6"/>
    <mergeCell ref="A5:B5"/>
  </mergeCells>
  <conditionalFormatting sqref="J31:J36">
    <cfRule type="expression" dxfId="17" priority="16">
      <formula>J31=""</formula>
    </cfRule>
    <cfRule type="expression" dxfId="16" priority="17">
      <formula>J31&lt;90</formula>
    </cfRule>
    <cfRule type="expression" dxfId="15" priority="18">
      <formula>J31&lt;=100</formula>
    </cfRule>
    <cfRule type="expression" dxfId="14" priority="19">
      <formula>J31&gt;100</formula>
    </cfRule>
  </conditionalFormatting>
  <conditionalFormatting sqref="B34:E36">
    <cfRule type="expression" dxfId="13" priority="21">
      <formula>XFD34&lt;&gt;""</formula>
    </cfRule>
  </conditionalFormatting>
  <conditionalFormatting sqref="E36">
    <cfRule type="expression" dxfId="12" priority="8">
      <formula>C36&lt;&gt;""</formula>
    </cfRule>
  </conditionalFormatting>
  <conditionalFormatting sqref="E31:E33">
    <cfRule type="expression" dxfId="11" priority="5">
      <formula>C31&lt;&gt;""</formula>
    </cfRule>
  </conditionalFormatting>
  <conditionalFormatting sqref="B31:B33">
    <cfRule type="expression" dxfId="10" priority="4">
      <formula>XFD31&lt;&gt;""</formula>
    </cfRule>
  </conditionalFormatting>
  <conditionalFormatting sqref="C31:D33">
    <cfRule type="expression" dxfId="9" priority="1">
      <formula>A31&lt;&gt;""</formula>
    </cfRule>
  </conditionalFormatting>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Layout" zoomScaleNormal="160" workbookViewId="0">
      <selection activeCell="A2" sqref="A2"/>
    </sheetView>
  </sheetViews>
  <sheetFormatPr baseColWidth="10" defaultRowHeight="12.75" x14ac:dyDescent="0.2"/>
  <cols>
    <col min="1" max="1" width="10.5703125" customWidth="1"/>
    <col min="2" max="2" width="10.42578125" customWidth="1"/>
    <col min="3" max="3" width="10.42578125" bestFit="1" customWidth="1"/>
    <col min="4" max="4" width="10.28515625" customWidth="1"/>
    <col min="5" max="5" width="10.42578125" customWidth="1"/>
    <col min="6" max="6" width="10.140625" bestFit="1" customWidth="1"/>
    <col min="7" max="7" width="8.140625" customWidth="1"/>
    <col min="8" max="8" width="7.85546875" bestFit="1" customWidth="1"/>
    <col min="9" max="9" width="8" customWidth="1"/>
    <col min="10" max="10" width="10.85546875" customWidth="1"/>
    <col min="11" max="11" width="48.28515625" customWidth="1"/>
  </cols>
  <sheetData>
    <row r="1" spans="1:11" s="6" customFormat="1" ht="18" x14ac:dyDescent="0.25">
      <c r="A1" s="47" t="s">
        <v>36</v>
      </c>
      <c r="B1" s="47"/>
      <c r="C1" s="47"/>
      <c r="D1" s="47"/>
      <c r="E1" s="47"/>
      <c r="F1" s="47"/>
      <c r="G1" s="47"/>
      <c r="H1" s="47"/>
      <c r="I1" s="47"/>
      <c r="J1" s="47"/>
      <c r="K1" s="47"/>
    </row>
    <row r="2" spans="1:11" x14ac:dyDescent="0.2">
      <c r="A2" s="9" t="s">
        <v>44</v>
      </c>
      <c r="B2" s="9"/>
      <c r="C2" s="10"/>
      <c r="D2" s="10"/>
      <c r="E2" s="10"/>
      <c r="F2" s="10"/>
      <c r="G2" s="10"/>
      <c r="H2" s="10"/>
      <c r="I2" s="10"/>
      <c r="J2" s="10"/>
      <c r="K2" s="10"/>
    </row>
    <row r="3" spans="1:11" x14ac:dyDescent="0.2">
      <c r="A3" s="9" t="s">
        <v>35</v>
      </c>
      <c r="B3" s="9"/>
      <c r="C3" s="10"/>
      <c r="D3" s="10"/>
      <c r="E3" s="10"/>
      <c r="F3" s="10"/>
      <c r="G3" s="10"/>
      <c r="H3" s="10"/>
      <c r="I3" s="10"/>
      <c r="J3" s="10"/>
      <c r="K3" s="10"/>
    </row>
    <row r="4" spans="1:11" x14ac:dyDescent="0.2">
      <c r="A4" s="10"/>
      <c r="B4" s="10"/>
      <c r="C4" s="10"/>
      <c r="D4" s="10"/>
      <c r="E4" s="10"/>
      <c r="F4" s="10"/>
      <c r="G4" s="10"/>
      <c r="H4" s="10"/>
      <c r="I4" s="10"/>
      <c r="J4" s="10"/>
      <c r="K4" s="10"/>
    </row>
    <row r="5" spans="1:11" x14ac:dyDescent="0.2">
      <c r="A5" s="46" t="s">
        <v>26</v>
      </c>
      <c r="B5" s="46"/>
      <c r="C5" s="48" t="s">
        <v>37</v>
      </c>
      <c r="D5" s="48"/>
      <c r="E5" s="48"/>
      <c r="F5" s="48"/>
      <c r="G5" s="48"/>
      <c r="H5" s="48"/>
      <c r="I5" s="48"/>
      <c r="J5" s="48"/>
      <c r="K5" s="22"/>
    </row>
    <row r="6" spans="1:11" x14ac:dyDescent="0.2">
      <c r="A6" s="46" t="s">
        <v>27</v>
      </c>
      <c r="B6" s="46"/>
      <c r="C6" s="48" t="s">
        <v>38</v>
      </c>
      <c r="D6" s="48"/>
      <c r="E6" s="48"/>
      <c r="F6" s="48"/>
      <c r="G6" s="48"/>
      <c r="H6" s="48"/>
      <c r="I6" s="48"/>
      <c r="J6" s="48"/>
      <c r="K6" s="22"/>
    </row>
    <row r="7" spans="1:11" x14ac:dyDescent="0.2">
      <c r="A7" s="46" t="s">
        <v>28</v>
      </c>
      <c r="B7" s="46"/>
      <c r="C7" s="48" t="s">
        <v>39</v>
      </c>
      <c r="D7" s="48"/>
      <c r="E7" s="48"/>
      <c r="F7" s="48"/>
      <c r="G7" s="48"/>
      <c r="H7" s="48"/>
      <c r="I7" s="48"/>
      <c r="J7" s="48"/>
      <c r="K7" s="22"/>
    </row>
    <row r="8" spans="1:11" x14ac:dyDescent="0.2">
      <c r="A8" s="46" t="s">
        <v>29</v>
      </c>
      <c r="B8" s="46"/>
      <c r="C8" s="49"/>
      <c r="D8" s="49"/>
      <c r="E8" s="49"/>
      <c r="F8" s="49"/>
      <c r="G8" s="49"/>
      <c r="H8" s="49"/>
      <c r="I8" s="49"/>
      <c r="J8" s="49"/>
      <c r="K8" s="23"/>
    </row>
    <row r="9" spans="1:11" x14ac:dyDescent="0.2">
      <c r="A9" s="10"/>
      <c r="B9" s="10"/>
      <c r="C9" s="10"/>
      <c r="D9" s="10"/>
      <c r="E9" s="10"/>
      <c r="F9" s="10"/>
      <c r="G9" s="10"/>
      <c r="H9" s="10"/>
      <c r="I9" s="10"/>
      <c r="J9" s="10"/>
      <c r="K9" s="10"/>
    </row>
    <row r="10" spans="1:11" x14ac:dyDescent="0.2">
      <c r="A10" s="12" t="s">
        <v>31</v>
      </c>
      <c r="B10" s="12"/>
      <c r="C10" s="13"/>
      <c r="D10" s="13"/>
      <c r="E10" s="10"/>
      <c r="F10" s="10"/>
      <c r="G10" s="10"/>
      <c r="H10" s="10"/>
      <c r="I10" s="10"/>
      <c r="J10" s="10"/>
      <c r="K10" s="10"/>
    </row>
    <row r="11" spans="1:11" x14ac:dyDescent="0.2">
      <c r="A11" s="45" t="s">
        <v>20</v>
      </c>
      <c r="B11" s="45"/>
      <c r="C11" s="7">
        <v>2</v>
      </c>
      <c r="D11" s="13" t="s">
        <v>3</v>
      </c>
      <c r="E11" s="10"/>
      <c r="F11" s="10"/>
      <c r="G11" s="10"/>
      <c r="H11" s="10"/>
      <c r="I11" s="10"/>
      <c r="J11" s="10"/>
      <c r="K11" s="10"/>
    </row>
    <row r="12" spans="1:11" x14ac:dyDescent="0.2">
      <c r="A12" s="45" t="s">
        <v>19</v>
      </c>
      <c r="B12" s="45"/>
      <c r="C12" s="7">
        <v>12.5</v>
      </c>
      <c r="D12" s="13" t="s">
        <v>4</v>
      </c>
      <c r="E12" s="10"/>
      <c r="F12" s="10"/>
      <c r="G12" s="10"/>
      <c r="H12" s="10"/>
      <c r="I12" s="10"/>
      <c r="J12" s="10"/>
      <c r="K12" s="10"/>
    </row>
    <row r="13" spans="1:11" x14ac:dyDescent="0.2">
      <c r="A13" s="45" t="s">
        <v>21</v>
      </c>
      <c r="B13" s="45"/>
      <c r="C13" s="25">
        <f>IF(C12&lt;&gt;"",3.14*C12*C12/4,"")</f>
        <v>122.65625</v>
      </c>
      <c r="D13" s="13" t="s">
        <v>5</v>
      </c>
      <c r="E13" s="10"/>
      <c r="F13" s="10"/>
      <c r="G13" s="10"/>
      <c r="H13" s="10"/>
      <c r="I13" s="10"/>
      <c r="J13" s="10"/>
      <c r="K13" s="10"/>
    </row>
    <row r="14" spans="1:11" x14ac:dyDescent="0.2">
      <c r="A14" s="13"/>
      <c r="B14" s="13"/>
      <c r="C14" s="10"/>
      <c r="D14" s="13"/>
      <c r="E14" s="10"/>
      <c r="F14" s="10"/>
      <c r="G14" s="10"/>
      <c r="H14" s="10"/>
      <c r="I14" s="10"/>
      <c r="J14" s="10"/>
      <c r="K14" s="10"/>
    </row>
    <row r="15" spans="1:11" x14ac:dyDescent="0.2">
      <c r="A15" s="10"/>
      <c r="B15" s="10"/>
      <c r="C15" s="10"/>
      <c r="D15" s="10"/>
      <c r="E15" s="10"/>
      <c r="F15" s="10"/>
      <c r="G15" s="10"/>
      <c r="H15" s="10"/>
      <c r="I15" s="10"/>
      <c r="J15" s="10"/>
      <c r="K15" s="10"/>
    </row>
    <row r="16" spans="1:11" s="1" customFormat="1" x14ac:dyDescent="0.2">
      <c r="A16" s="14" t="s">
        <v>8</v>
      </c>
      <c r="B16" s="14"/>
      <c r="C16" s="14"/>
      <c r="D16" s="14"/>
      <c r="E16" s="14"/>
      <c r="F16" s="14"/>
      <c r="G16" s="14"/>
      <c r="H16" s="14"/>
      <c r="I16" s="14"/>
      <c r="J16" s="14"/>
      <c r="K16" s="14"/>
    </row>
    <row r="17" spans="1:12" x14ac:dyDescent="0.2">
      <c r="A17" s="11" t="s">
        <v>22</v>
      </c>
      <c r="B17" s="11"/>
      <c r="C17" s="10"/>
      <c r="D17" s="10"/>
      <c r="E17" s="10"/>
      <c r="F17" s="10"/>
      <c r="G17" s="10"/>
      <c r="H17" s="10"/>
      <c r="I17" s="10"/>
      <c r="J17" s="10"/>
      <c r="K17" s="10"/>
    </row>
    <row r="18" spans="1:12" x14ac:dyDescent="0.2">
      <c r="A18" s="15"/>
      <c r="B18" s="15"/>
      <c r="C18" s="13"/>
      <c r="D18" s="13"/>
      <c r="E18" s="13"/>
      <c r="F18" s="10"/>
      <c r="G18" s="10"/>
      <c r="H18" s="10"/>
      <c r="I18" s="10"/>
      <c r="J18" s="10"/>
      <c r="K18" s="10"/>
    </row>
    <row r="19" spans="1:12" x14ac:dyDescent="0.2">
      <c r="A19" s="45" t="s">
        <v>17</v>
      </c>
      <c r="B19" s="45"/>
      <c r="C19" s="21">
        <v>1983</v>
      </c>
      <c r="D19" s="13"/>
      <c r="E19" s="13"/>
      <c r="F19" s="10"/>
      <c r="G19" s="10"/>
      <c r="H19" s="10"/>
      <c r="I19" s="10"/>
      <c r="J19" s="10"/>
      <c r="K19" s="10"/>
    </row>
    <row r="20" spans="1:12" x14ac:dyDescent="0.2">
      <c r="A20" s="45" t="s">
        <v>18</v>
      </c>
      <c r="B20" s="45"/>
      <c r="C20" s="21">
        <v>0</v>
      </c>
      <c r="D20" s="13" t="s">
        <v>2</v>
      </c>
      <c r="E20" s="13"/>
      <c r="F20" s="10"/>
      <c r="G20" s="10"/>
      <c r="H20" s="10"/>
      <c r="I20" s="10"/>
      <c r="J20" s="10"/>
      <c r="K20" s="10"/>
    </row>
    <row r="21" spans="1:12" ht="29.45" customHeight="1" x14ac:dyDescent="0.3">
      <c r="A21" s="45" t="s">
        <v>30</v>
      </c>
      <c r="B21" s="45"/>
      <c r="C21" s="33">
        <v>1.1000000000000001</v>
      </c>
      <c r="D21" s="13" t="s">
        <v>1</v>
      </c>
      <c r="E21" s="50" t="s">
        <v>33</v>
      </c>
      <c r="F21" s="50"/>
      <c r="G21" s="50"/>
      <c r="H21" s="50"/>
      <c r="I21" s="50"/>
      <c r="J21" s="50"/>
      <c r="K21" s="50"/>
      <c r="L21" s="4"/>
    </row>
    <row r="22" spans="1:12" x14ac:dyDescent="0.2">
      <c r="A22" s="13"/>
      <c r="B22" s="13"/>
      <c r="C22" s="13"/>
      <c r="D22" s="13"/>
      <c r="E22" s="13"/>
      <c r="F22" s="10"/>
      <c r="G22" s="10"/>
      <c r="H22" s="10"/>
      <c r="I22" s="10"/>
      <c r="J22" s="10"/>
      <c r="K22" s="10"/>
    </row>
    <row r="23" spans="1:12" x14ac:dyDescent="0.2">
      <c r="A23" s="15"/>
      <c r="B23" s="15"/>
      <c r="C23" s="13"/>
      <c r="D23" s="13"/>
      <c r="E23" s="13"/>
      <c r="F23" s="10"/>
      <c r="G23" s="10"/>
      <c r="H23" s="10"/>
      <c r="I23" s="10"/>
      <c r="J23" s="10"/>
      <c r="K23" s="10"/>
    </row>
    <row r="24" spans="1:12" s="1" customFormat="1" x14ac:dyDescent="0.2">
      <c r="A24" s="15" t="s">
        <v>7</v>
      </c>
      <c r="B24" s="15"/>
      <c r="C24" s="15"/>
      <c r="D24" s="15"/>
      <c r="E24" s="15"/>
      <c r="F24" s="14"/>
      <c r="G24" s="14"/>
      <c r="H24" s="14"/>
      <c r="I24" s="14"/>
      <c r="J24" s="14"/>
      <c r="K24" s="14"/>
    </row>
    <row r="25" spans="1:12" x14ac:dyDescent="0.2">
      <c r="A25" s="12" t="s">
        <v>32</v>
      </c>
      <c r="B25" s="12"/>
      <c r="C25" s="13"/>
      <c r="D25" s="13"/>
      <c r="E25" s="13"/>
      <c r="F25" s="10"/>
      <c r="G25" s="10"/>
      <c r="H25" s="10"/>
      <c r="I25" s="10"/>
      <c r="J25" s="10"/>
      <c r="K25" s="10"/>
    </row>
    <row r="26" spans="1:12" ht="13.5" thickBot="1" x14ac:dyDescent="0.25">
      <c r="A26" s="12"/>
      <c r="B26" s="12"/>
      <c r="C26" s="13"/>
      <c r="D26" s="13"/>
      <c r="E26" s="13"/>
      <c r="F26" s="10"/>
      <c r="G26" s="10"/>
      <c r="H26" s="10"/>
      <c r="I26" s="10"/>
      <c r="J26" s="10"/>
      <c r="K26" s="10"/>
    </row>
    <row r="27" spans="1:12" x14ac:dyDescent="0.2">
      <c r="A27" s="59" t="s">
        <v>43</v>
      </c>
      <c r="B27" s="60"/>
      <c r="C27" s="35"/>
      <c r="D27" s="36"/>
      <c r="E27" s="36"/>
      <c r="F27" s="36"/>
      <c r="G27" s="36"/>
      <c r="H27" s="36"/>
      <c r="I27" s="36"/>
      <c r="J27" s="36"/>
      <c r="K27" s="37"/>
    </row>
    <row r="28" spans="1:12" ht="27" customHeight="1" x14ac:dyDescent="0.2">
      <c r="A28" s="51" t="s">
        <v>0</v>
      </c>
      <c r="B28" s="54" t="s">
        <v>40</v>
      </c>
      <c r="C28" s="55"/>
      <c r="D28" s="55"/>
      <c r="E28" s="56"/>
      <c r="F28" s="57" t="s">
        <v>16</v>
      </c>
      <c r="G28" s="53" t="s">
        <v>42</v>
      </c>
      <c r="H28" s="53" t="s">
        <v>6</v>
      </c>
      <c r="I28" s="53" t="s">
        <v>34</v>
      </c>
      <c r="J28" s="53" t="s">
        <v>9</v>
      </c>
      <c r="K28" s="52" t="s">
        <v>11</v>
      </c>
    </row>
    <row r="29" spans="1:12" s="3" customFormat="1" x14ac:dyDescent="0.2">
      <c r="A29" s="51"/>
      <c r="B29" s="24" t="s">
        <v>13</v>
      </c>
      <c r="C29" s="24" t="s">
        <v>14</v>
      </c>
      <c r="D29" s="24" t="s">
        <v>15</v>
      </c>
      <c r="E29" s="24" t="s">
        <v>12</v>
      </c>
      <c r="F29" s="58"/>
      <c r="G29" s="53"/>
      <c r="H29" s="53"/>
      <c r="I29" s="53"/>
      <c r="J29" s="53"/>
      <c r="K29" s="52"/>
    </row>
    <row r="30" spans="1:12" s="3" customFormat="1" x14ac:dyDescent="0.2">
      <c r="A30" s="51"/>
      <c r="B30" s="24" t="s">
        <v>23</v>
      </c>
      <c r="C30" s="24" t="s">
        <v>23</v>
      </c>
      <c r="D30" s="24" t="s">
        <v>23</v>
      </c>
      <c r="E30" s="24" t="s">
        <v>23</v>
      </c>
      <c r="F30" s="24" t="s">
        <v>23</v>
      </c>
      <c r="G30" s="24" t="s">
        <v>41</v>
      </c>
      <c r="H30" s="24" t="s">
        <v>24</v>
      </c>
      <c r="I30" s="24" t="s">
        <v>25</v>
      </c>
      <c r="J30" s="24" t="s">
        <v>10</v>
      </c>
      <c r="K30" s="52"/>
    </row>
    <row r="31" spans="1:12" x14ac:dyDescent="0.2">
      <c r="A31" s="28">
        <v>44208</v>
      </c>
      <c r="B31" s="32">
        <v>3.15</v>
      </c>
      <c r="C31" s="5">
        <v>3.21</v>
      </c>
      <c r="D31" s="5">
        <v>3.1</v>
      </c>
      <c r="E31" s="5">
        <f>IF(A31="","",AVERAGE(B31:D31))</f>
        <v>3.1533333333333329</v>
      </c>
      <c r="F31" s="18">
        <f t="shared" ref="F31:G36" si="0">IF(E31="","",E31-$C$11)</f>
        <v>1.1533333333333329</v>
      </c>
      <c r="G31" s="30">
        <f>$C$13/10000</f>
        <v>1.2265625E-2</v>
      </c>
      <c r="H31" s="18">
        <f>IF(A31="","",F31/G31)</f>
        <v>94.029723991507396</v>
      </c>
      <c r="I31" s="18">
        <f>IF(A31="","",H31/100)</f>
        <v>0.94029723991507397</v>
      </c>
      <c r="J31" s="31">
        <f>IF(A31="","",I31/$C$21*100)</f>
        <v>85.481567265006717</v>
      </c>
      <c r="K31" s="17" t="str">
        <f>IF(A31="","",IF(J31&lt;=90,"Kein Handlungsbedarf",IF(J31&lt;=100,"Schneeräumen ist möglich",IF(J31&gt;100,"Unverzüglicher Handlungsbedarf / Einsturzgefahr / Sperrung"))))</f>
        <v>Kein Handlungsbedarf</v>
      </c>
    </row>
    <row r="32" spans="1:12" x14ac:dyDescent="0.2">
      <c r="A32" s="28">
        <v>44210</v>
      </c>
      <c r="B32" s="32">
        <v>3.31</v>
      </c>
      <c r="C32" s="5">
        <v>3.27</v>
      </c>
      <c r="D32" s="5">
        <v>3.28</v>
      </c>
      <c r="E32" s="5">
        <f>IF(A32="","",AVERAGE(B32:D32))</f>
        <v>3.2866666666666666</v>
      </c>
      <c r="F32" s="18">
        <f t="shared" si="0"/>
        <v>1.2866666666666666</v>
      </c>
      <c r="G32" s="30">
        <f t="shared" ref="G32:G33" si="1">$C$13/10000</f>
        <v>1.2265625E-2</v>
      </c>
      <c r="H32" s="18">
        <f>IF(A32="","",F32/G32)</f>
        <v>104.90021231422504</v>
      </c>
      <c r="I32" s="18">
        <f>IF(A32="","",H32/100)</f>
        <v>1.0490021231422504</v>
      </c>
      <c r="J32" s="31">
        <f>IF(A32="","",I32/$C$21*100)</f>
        <v>95.363829376568205</v>
      </c>
      <c r="K32" s="17" t="str">
        <f>IF(A32="","",IF(J32&lt;=90,"Kein Handlungsbedarf",IF(J32&lt;=100,"Schneeräumen ist möglich",IF(J32&gt;100,"Unverzüglicher Handlungsbedarf / Einsturzgefahr / Sperrung"))))</f>
        <v>Schneeräumen ist möglich</v>
      </c>
    </row>
    <row r="33" spans="1:11" x14ac:dyDescent="0.2">
      <c r="A33" s="28">
        <v>44213</v>
      </c>
      <c r="B33" s="32">
        <v>3.39</v>
      </c>
      <c r="C33" s="5">
        <v>3.34</v>
      </c>
      <c r="D33" s="5">
        <v>3.35</v>
      </c>
      <c r="E33" s="5">
        <f>IF(A33="","",AVERAGE(B33:D33))</f>
        <v>3.36</v>
      </c>
      <c r="F33" s="18">
        <f t="shared" si="0"/>
        <v>1.3599999999999999</v>
      </c>
      <c r="G33" s="30">
        <f t="shared" si="1"/>
        <v>1.2265625E-2</v>
      </c>
      <c r="H33" s="18">
        <f>IF(A33="","",F33/G33)</f>
        <v>110.87898089171973</v>
      </c>
      <c r="I33" s="18">
        <f>IF(A33="","",H33/100)</f>
        <v>1.1087898089171973</v>
      </c>
      <c r="J33" s="31">
        <f>IF(A33="","",I33/$C$21*100)</f>
        <v>100.79907353792701</v>
      </c>
      <c r="K33" s="17" t="str">
        <f>IF(A33="","",IF(J33&lt;=90,"Kein Handlungsbedarf",IF(J33&lt;=100,"Schneeräumen ist möglich",IF(J33&gt;100,"Unverzüglicher Handlungsbedarf / Einsturzgefahr / Sperrung"))))</f>
        <v>Unverzüglicher Handlungsbedarf / Einsturzgefahr / Sperrung</v>
      </c>
    </row>
    <row r="34" spans="1:11" x14ac:dyDescent="0.2">
      <c r="A34" s="28"/>
      <c r="B34" s="32"/>
      <c r="C34" s="32"/>
      <c r="D34" s="32"/>
      <c r="E34" s="5" t="str">
        <f t="shared" ref="E34:E36" si="2">IF(A34="","",AVERAGE(B34:D34))</f>
        <v/>
      </c>
      <c r="F34" s="16" t="str">
        <f t="shared" si="0"/>
        <v/>
      </c>
      <c r="G34" s="16" t="str">
        <f t="shared" si="0"/>
        <v/>
      </c>
      <c r="H34" s="16" t="str">
        <f t="shared" ref="H34:H36" si="3">IF(A34="","",G34/$C$13*10000)</f>
        <v/>
      </c>
      <c r="I34" s="16" t="str">
        <f t="shared" ref="I34:I36" si="4">IF(A34="","",H34/100)</f>
        <v/>
      </c>
      <c r="J34" s="26" t="str">
        <f t="shared" ref="J34:J36" si="5">IF(A34="","",I34/$C$21*100)</f>
        <v/>
      </c>
      <c r="K34" s="17" t="str">
        <f>IF(A34="","",IF(J34&lt;=90,"Kein Handlungsbedarf",IF(J34&lt;=100,"Schneeräumen ist möglich",IF(J34&gt;100,"Unverzüglicher Handlungsbedarf / Einsturzgefahr / Sperrung"))))</f>
        <v/>
      </c>
    </row>
    <row r="35" spans="1:11" ht="13.5" thickBot="1" x14ac:dyDescent="0.25">
      <c r="A35" s="29"/>
      <c r="B35" s="34"/>
      <c r="C35" s="34"/>
      <c r="D35" s="34"/>
      <c r="E35" s="8" t="str">
        <f t="shared" si="2"/>
        <v/>
      </c>
      <c r="F35" s="19" t="str">
        <f t="shared" si="0"/>
        <v/>
      </c>
      <c r="G35" s="19" t="str">
        <f t="shared" si="0"/>
        <v/>
      </c>
      <c r="H35" s="19" t="str">
        <f t="shared" si="3"/>
        <v/>
      </c>
      <c r="I35" s="19" t="str">
        <f t="shared" si="4"/>
        <v/>
      </c>
      <c r="J35" s="27" t="str">
        <f t="shared" si="5"/>
        <v/>
      </c>
      <c r="K35" s="20" t="str">
        <f t="shared" ref="K35:K36" si="6">IF(A35="","",IF(J35&lt;=90,"Kein Handlungsbedarf",IF(J35&lt;=100,"Schneeräumen ist möglich",IF(J35&gt;100,"Unverzüglicher Handlungsbedarf / Einsturzgefahr / Sperrung"))))</f>
        <v/>
      </c>
    </row>
    <row r="36" spans="1:11" ht="13.5" thickBot="1" x14ac:dyDescent="0.25">
      <c r="A36" s="38"/>
      <c r="B36" s="39"/>
      <c r="C36" s="39"/>
      <c r="D36" s="39"/>
      <c r="E36" s="40" t="str">
        <f t="shared" si="2"/>
        <v/>
      </c>
      <c r="F36" s="41" t="str">
        <f t="shared" si="0"/>
        <v/>
      </c>
      <c r="G36" s="41" t="str">
        <f t="shared" si="0"/>
        <v/>
      </c>
      <c r="H36" s="41" t="str">
        <f t="shared" si="3"/>
        <v/>
      </c>
      <c r="I36" s="41" t="str">
        <f t="shared" si="4"/>
        <v/>
      </c>
      <c r="J36" s="42" t="str">
        <f t="shared" si="5"/>
        <v/>
      </c>
      <c r="K36" s="43" t="str">
        <f t="shared" si="6"/>
        <v/>
      </c>
    </row>
    <row r="40" spans="1:11" x14ac:dyDescent="0.2">
      <c r="A40" s="2"/>
      <c r="B40" s="2"/>
    </row>
    <row r="41" spans="1:11" x14ac:dyDescent="0.2">
      <c r="A41" s="1"/>
      <c r="B41" s="1"/>
    </row>
  </sheetData>
  <sheetProtection selectLockedCells="1"/>
  <mergeCells count="25">
    <mergeCell ref="A19:B19"/>
    <mergeCell ref="A1:K1"/>
    <mergeCell ref="A5:B5"/>
    <mergeCell ref="C5:J5"/>
    <mergeCell ref="A6:B6"/>
    <mergeCell ref="C6:J6"/>
    <mergeCell ref="A7:B7"/>
    <mergeCell ref="C7:J7"/>
    <mergeCell ref="A8:B8"/>
    <mergeCell ref="C8:J8"/>
    <mergeCell ref="A11:B11"/>
    <mergeCell ref="A12:B12"/>
    <mergeCell ref="A13:B13"/>
    <mergeCell ref="J28:J29"/>
    <mergeCell ref="K28:K30"/>
    <mergeCell ref="A20:B20"/>
    <mergeCell ref="A21:B21"/>
    <mergeCell ref="E21:K21"/>
    <mergeCell ref="A27:B27"/>
    <mergeCell ref="A28:A30"/>
    <mergeCell ref="B28:E28"/>
    <mergeCell ref="F28:F29"/>
    <mergeCell ref="G28:G29"/>
    <mergeCell ref="H28:H29"/>
    <mergeCell ref="I28:I29"/>
  </mergeCells>
  <conditionalFormatting sqref="J31:J36">
    <cfRule type="expression" dxfId="8" priority="11">
      <formula>J31=""</formula>
    </cfRule>
    <cfRule type="expression" dxfId="7" priority="12">
      <formula>J31&lt;90</formula>
    </cfRule>
    <cfRule type="expression" dxfId="6" priority="13">
      <formula>J31&lt;=100</formula>
    </cfRule>
    <cfRule type="expression" dxfId="5" priority="14">
      <formula>J31&gt;100</formula>
    </cfRule>
  </conditionalFormatting>
  <conditionalFormatting sqref="B34:D36 E31:E36">
    <cfRule type="expression" dxfId="4" priority="15">
      <formula>XFD31&lt;&gt;""</formula>
    </cfRule>
  </conditionalFormatting>
  <conditionalFormatting sqref="E36">
    <cfRule type="expression" dxfId="3" priority="7">
      <formula>C36&lt;&gt;""</formula>
    </cfRule>
  </conditionalFormatting>
  <conditionalFormatting sqref="D31:D33">
    <cfRule type="expression" dxfId="2" priority="1">
      <formula>B31&lt;&gt;""</formula>
    </cfRule>
  </conditionalFormatting>
  <conditionalFormatting sqref="B31:B33">
    <cfRule type="expression" dxfId="1" priority="3">
      <formula>XFD31&lt;&gt;""</formula>
    </cfRule>
  </conditionalFormatting>
  <conditionalFormatting sqref="C31:C33">
    <cfRule type="expression" dxfId="0" priority="2">
      <formula>A31&lt;&gt;""</formula>
    </cfRule>
  </conditionalFormatting>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Rechenblatt</vt:lpstr>
      <vt:lpstr>Rechenblatt Beispiel</vt:lpstr>
    </vt:vector>
  </TitlesOfParts>
  <Company>BITBW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LfB@rpt.bwl.de</dc:creator>
  <cp:lastModifiedBy>Grammer, Sigrid (RPT)</cp:lastModifiedBy>
  <cp:lastPrinted>2021-01-19T08:34:08Z</cp:lastPrinted>
  <dcterms:created xsi:type="dcterms:W3CDTF">2019-12-11T11:57:01Z</dcterms:created>
  <dcterms:modified xsi:type="dcterms:W3CDTF">2021-07-21T13:24:06Z</dcterms:modified>
</cp:coreProperties>
</file>